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P20" i="1" l="1"/>
  <c r="P21" i="1"/>
  <c r="R23" i="1"/>
  <c r="R24" i="1"/>
  <c r="P26" i="1" l="1"/>
  <c r="J26" i="1"/>
  <c r="K26" i="1" s="1"/>
  <c r="E26" i="1"/>
  <c r="P27" i="1"/>
  <c r="J27" i="1"/>
  <c r="K27" i="1" s="1"/>
  <c r="K24" i="1" l="1"/>
  <c r="R21" i="1" l="1"/>
  <c r="R12" i="1"/>
  <c r="R17" i="1"/>
  <c r="R13" i="1"/>
  <c r="R10" i="1"/>
  <c r="R20" i="1"/>
  <c r="R16" i="1"/>
  <c r="R41" i="1"/>
  <c r="R22" i="1"/>
  <c r="P23" i="1"/>
  <c r="P25" i="1"/>
  <c r="P19" i="1"/>
  <c r="R19" i="1" s="1"/>
  <c r="P22" i="1"/>
  <c r="P11" i="1"/>
  <c r="P14" i="1"/>
  <c r="R14" i="1" s="1"/>
  <c r="P7" i="1"/>
  <c r="P12" i="1"/>
  <c r="P10" i="1"/>
  <c r="P17" i="1"/>
  <c r="P41" i="1"/>
  <c r="P8" i="1"/>
  <c r="P42" i="1"/>
  <c r="Q42" i="1" s="1"/>
  <c r="R42" i="1" s="1"/>
  <c r="P13" i="1"/>
  <c r="P18" i="1"/>
  <c r="R18" i="1" s="1"/>
  <c r="P16" i="1"/>
  <c r="P24" i="1"/>
  <c r="P15" i="1"/>
  <c r="P9" i="1"/>
  <c r="R9" i="1" s="1"/>
  <c r="E24" i="1"/>
  <c r="J23" i="1"/>
  <c r="K23" i="1" s="1"/>
  <c r="J25" i="1"/>
  <c r="K25" i="1" s="1"/>
  <c r="J19" i="1"/>
  <c r="K19" i="1" s="1"/>
  <c r="J22" i="1"/>
  <c r="K22" i="1" s="1"/>
  <c r="J11" i="1"/>
  <c r="K11" i="1" s="1"/>
  <c r="J20" i="1"/>
  <c r="K20" i="1" s="1"/>
  <c r="J14" i="1"/>
  <c r="K14" i="1" s="1"/>
  <c r="J7" i="1"/>
  <c r="K7" i="1" s="1"/>
  <c r="J12" i="1"/>
  <c r="K12" i="1" s="1"/>
  <c r="J10" i="1"/>
  <c r="K10" i="1" s="1"/>
  <c r="J17" i="1"/>
  <c r="K17" i="1" s="1"/>
  <c r="J41" i="1"/>
  <c r="K41" i="1" s="1"/>
  <c r="J8" i="1"/>
  <c r="K8" i="1" s="1"/>
  <c r="J21" i="1"/>
  <c r="K21" i="1" s="1"/>
  <c r="J42" i="1"/>
  <c r="K42" i="1" s="1"/>
  <c r="J13" i="1"/>
  <c r="K13" i="1" s="1"/>
  <c r="J18" i="1"/>
  <c r="K18" i="1" s="1"/>
  <c r="J16" i="1"/>
  <c r="K16" i="1" s="1"/>
  <c r="J15" i="1"/>
  <c r="K15" i="1" s="1"/>
  <c r="J9" i="1"/>
  <c r="K9" i="1" s="1"/>
  <c r="E23" i="1"/>
  <c r="E25" i="1"/>
  <c r="E19" i="1"/>
  <c r="E22" i="1"/>
  <c r="E11" i="1"/>
  <c r="E20" i="1"/>
  <c r="E14" i="1"/>
  <c r="E7" i="1"/>
  <c r="E12" i="1"/>
  <c r="E10" i="1"/>
  <c r="E17" i="1"/>
  <c r="E41" i="1"/>
  <c r="E8" i="1"/>
  <c r="E21" i="1"/>
  <c r="E42" i="1"/>
  <c r="E13" i="1"/>
  <c r="E18" i="1"/>
  <c r="E16" i="1"/>
  <c r="E15" i="1"/>
  <c r="E9" i="1"/>
</calcChain>
</file>

<file path=xl/sharedStrings.xml><?xml version="1.0" encoding="utf-8"?>
<sst xmlns="http://schemas.openxmlformats.org/spreadsheetml/2006/main" count="189" uniqueCount="66">
  <si>
    <t>Spolu</t>
  </si>
  <si>
    <t>PROSPECH</t>
  </si>
  <si>
    <t>OSPRAVEDLNENÉ HODINY</t>
  </si>
  <si>
    <t>MENO ŽIAKA</t>
  </si>
  <si>
    <t>DOCHÁDZKA</t>
  </si>
  <si>
    <t>SPRÁVANIE</t>
  </si>
  <si>
    <t>I. r.</t>
  </si>
  <si>
    <t>II. r.</t>
  </si>
  <si>
    <t>III. r.</t>
  </si>
  <si>
    <t>Priem.</t>
  </si>
  <si>
    <t xml:space="preserve">Zníž.  známka </t>
  </si>
  <si>
    <t>PRIEM. PROS. - II. pol.</t>
  </si>
  <si>
    <t>Body</t>
  </si>
  <si>
    <t>NEOSPRAV.  HODINY</t>
  </si>
  <si>
    <t>I.r.</t>
  </si>
  <si>
    <t>II.r.</t>
  </si>
  <si>
    <t>III.r.</t>
  </si>
  <si>
    <t>n</t>
  </si>
  <si>
    <t>komunik. zručnosti</t>
  </si>
  <si>
    <t>Zrážka z bodov za NH</t>
  </si>
  <si>
    <t>Priem. za týž.</t>
  </si>
  <si>
    <t>TEST ANJ</t>
  </si>
  <si>
    <t>BODY SPOLU</t>
  </si>
  <si>
    <t xml:space="preserve">TEST EPQ </t>
  </si>
  <si>
    <t>Nina Marťáková</t>
  </si>
  <si>
    <t>Kristína Heglasová</t>
  </si>
  <si>
    <t>Vladimíra Vlčková</t>
  </si>
  <si>
    <t>Petra Hlubinová</t>
  </si>
  <si>
    <t>Natália Hlavatá</t>
  </si>
  <si>
    <t>Dominika Vdovičíková</t>
  </si>
  <si>
    <t>Mária Štefková</t>
  </si>
  <si>
    <t>Kristína Gavláková</t>
  </si>
  <si>
    <t>Ivana Magátová</t>
  </si>
  <si>
    <t>Klára Chrastinová</t>
  </si>
  <si>
    <t>Denisa Klieštíková</t>
  </si>
  <si>
    <t>Alexandra Martášková</t>
  </si>
  <si>
    <t>Denisa Kucharčíková</t>
  </si>
  <si>
    <t>Ivana Čimborová</t>
  </si>
  <si>
    <t>Pavlína Mydleková</t>
  </si>
  <si>
    <t>Natália Valašíková</t>
  </si>
  <si>
    <t>Simona Kubjatková</t>
  </si>
  <si>
    <t>Dominika Bugáňová</t>
  </si>
  <si>
    <t>Lenka Časnochová</t>
  </si>
  <si>
    <t>Nikola Kohutiarová</t>
  </si>
  <si>
    <t>Miriama Stuchlíková</t>
  </si>
  <si>
    <t>Anna Fusková</t>
  </si>
  <si>
    <t>Klaudia Poláčiková</t>
  </si>
  <si>
    <t>Michaela Nováková</t>
  </si>
  <si>
    <t>Petra Bergerová</t>
  </si>
  <si>
    <t>Lívia Škorová</t>
  </si>
  <si>
    <t>Natália Časnochová</t>
  </si>
  <si>
    <t>Miroslava Mačejková</t>
  </si>
  <si>
    <t>Tatiana Menová</t>
  </si>
  <si>
    <t>Andrej Špalek</t>
  </si>
  <si>
    <t xml:space="preserve"> Kristína Šimková</t>
  </si>
  <si>
    <t>Kristína Sýkorová</t>
  </si>
  <si>
    <t>Petronela Kubicová</t>
  </si>
  <si>
    <t>Karina Hrudálová</t>
  </si>
  <si>
    <t>Vanessa Švaňová</t>
  </si>
  <si>
    <t>Za správnosť údajov zodpovedá: Mgr. Kristína Bednárová, Čadca  11. decembra 2016</t>
  </si>
  <si>
    <t xml:space="preserve">nez. - žiak sa nezúčastnil na testovaní </t>
  </si>
  <si>
    <t>nez.</t>
  </si>
  <si>
    <r>
      <t xml:space="preserve">Predlohu vypracoval: Mgr. Vladimír Večerík </t>
    </r>
    <r>
      <rPr>
        <sz val="11"/>
        <color theme="1"/>
        <rFont val="Calibri"/>
        <family val="2"/>
        <charset val="238"/>
      </rPr>
      <t>©2014</t>
    </r>
  </si>
  <si>
    <t>n - znížená známka zo správania nebola</t>
  </si>
  <si>
    <r>
      <t xml:space="preserve">Celkové poradie žiakov s pridelenými bodmi podľa kritérií v rámci projektu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 Narrow"/>
        <family val="2"/>
        <charset val="238"/>
      </rPr>
      <t>„Work experience as a great way to broaden your horizons“</t>
    </r>
    <r>
      <rPr>
        <sz val="11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 rámci Programu Erasmus + pre oblasť vzdelávania a odbornej prípravy v školskom roku 2016/2017</t>
    </r>
  </si>
  <si>
    <t>Kristína Baroniaková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</si>
</sst>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2" fontId="0" fillId="0" borderId="0" xfId="0" applyNumberFormat="1"/>
    <xf numFmtId="0" fontId="7" fillId="0" borderId="11" xfId="0" applyFont="1" applyBorder="1"/>
    <xf numFmtId="0" fontId="7" fillId="0" borderId="12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2" xfId="0" applyFont="1" applyBorder="1"/>
    <xf numFmtId="1" fontId="5" fillId="0" borderId="1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12" fillId="0" borderId="36" xfId="0" applyFont="1" applyBorder="1"/>
    <xf numFmtId="0" fontId="12" fillId="0" borderId="31" xfId="0" applyFont="1" applyBorder="1"/>
    <xf numFmtId="0" fontId="12" fillId="0" borderId="29" xfId="0" applyFont="1" applyBorder="1"/>
    <xf numFmtId="2" fontId="4" fillId="0" borderId="29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9" xfId="0" applyBorder="1" applyAlignment="1">
      <alignment wrapText="1"/>
    </xf>
    <xf numFmtId="0" fontId="10" fillId="0" borderId="23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22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38" xfId="0" applyBorder="1" applyAlignment="1"/>
    <xf numFmtId="0" fontId="0" fillId="0" borderId="40" xfId="0" applyBorder="1" applyAlignment="1"/>
    <xf numFmtId="0" fontId="0" fillId="0" borderId="39" xfId="0" applyBorder="1" applyAlignment="1"/>
    <xf numFmtId="0" fontId="0" fillId="0" borderId="41" xfId="0" applyBorder="1" applyAlignment="1"/>
    <xf numFmtId="0" fontId="0" fillId="0" borderId="0" xfId="0" applyBorder="1" applyAlignment="1"/>
    <xf numFmtId="0" fontId="12" fillId="0" borderId="42" xfId="0" applyFont="1" applyBorder="1"/>
    <xf numFmtId="2" fontId="4" fillId="0" borderId="43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0" fillId="0" borderId="52" xfId="0" applyBorder="1"/>
    <xf numFmtId="0" fontId="1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23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zoomScaleNormal="100" workbookViewId="0">
      <selection activeCell="AB12" sqref="AB12"/>
    </sheetView>
  </sheetViews>
  <sheetFormatPr defaultRowHeight="15" x14ac:dyDescent="0.25"/>
  <cols>
    <col min="1" max="1" width="11.42578125" customWidth="1"/>
    <col min="2" max="5" width="4.7109375" customWidth="1"/>
    <col min="6" max="6" width="2.85546875" customWidth="1"/>
    <col min="7" max="7" width="5.5703125" customWidth="1"/>
    <col min="8" max="9" width="5.42578125" customWidth="1"/>
    <col min="10" max="10" width="6.28515625" customWidth="1"/>
    <col min="11" max="11" width="5.28515625" customWidth="1"/>
    <col min="12" max="12" width="4.7109375" customWidth="1"/>
    <col min="13" max="15" width="4.28515625" customWidth="1"/>
    <col min="16" max="16" width="4.7109375" customWidth="1"/>
    <col min="17" max="17" width="5.5703125" customWidth="1"/>
    <col min="18" max="18" width="3.7109375" customWidth="1"/>
    <col min="19" max="19" width="3.28515625" customWidth="1"/>
    <col min="20" max="21" width="3.42578125" customWidth="1"/>
    <col min="22" max="22" width="3.7109375" customWidth="1"/>
    <col min="23" max="23" width="5.140625" customWidth="1"/>
    <col min="24" max="24" width="6" customWidth="1"/>
  </cols>
  <sheetData>
    <row r="1" spans="1:26" ht="35.1" customHeight="1" thickTop="1" x14ac:dyDescent="0.25">
      <c r="A1" s="64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90"/>
      <c r="Z1" s="91"/>
    </row>
    <row r="2" spans="1:26" ht="35.1" customHeight="1" thickBot="1" x14ac:dyDescent="0.3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92"/>
      <c r="Z2" s="93"/>
    </row>
    <row r="3" spans="1:26" ht="16.5" thickTop="1" thickBot="1" x14ac:dyDescent="0.3"/>
    <row r="4" spans="1:26" ht="17.25" customHeight="1" thickTop="1" thickBot="1" x14ac:dyDescent="0.3">
      <c r="A4" s="74" t="s">
        <v>3</v>
      </c>
      <c r="B4" s="83" t="s">
        <v>1</v>
      </c>
      <c r="C4" s="83"/>
      <c r="D4" s="83"/>
      <c r="E4" s="83"/>
      <c r="F4" s="120" t="s">
        <v>12</v>
      </c>
      <c r="G4" s="86" t="s">
        <v>4</v>
      </c>
      <c r="H4" s="86"/>
      <c r="I4" s="86"/>
      <c r="J4" s="86"/>
      <c r="K4" s="86"/>
      <c r="L4" s="86"/>
      <c r="M4" s="86"/>
      <c r="N4" s="86"/>
      <c r="O4" s="86"/>
      <c r="P4" s="86"/>
      <c r="Q4" s="87"/>
      <c r="R4" s="120" t="s">
        <v>12</v>
      </c>
      <c r="S4" s="77" t="s">
        <v>5</v>
      </c>
      <c r="T4" s="78"/>
      <c r="U4" s="79"/>
      <c r="V4" s="120" t="s">
        <v>12</v>
      </c>
      <c r="W4" s="71" t="s">
        <v>18</v>
      </c>
      <c r="X4" s="68" t="s">
        <v>23</v>
      </c>
      <c r="Y4" s="68" t="s">
        <v>21</v>
      </c>
      <c r="Z4" s="122" t="s">
        <v>22</v>
      </c>
    </row>
    <row r="5" spans="1:26" ht="16.5" customHeight="1" thickTop="1" thickBot="1" x14ac:dyDescent="0.3">
      <c r="A5" s="75"/>
      <c r="B5" s="80" t="s">
        <v>11</v>
      </c>
      <c r="C5" s="80"/>
      <c r="D5" s="80"/>
      <c r="E5" s="80"/>
      <c r="F5" s="72"/>
      <c r="G5" s="81" t="s">
        <v>2</v>
      </c>
      <c r="H5" s="81"/>
      <c r="I5" s="81"/>
      <c r="J5" s="81"/>
      <c r="K5" s="84" t="s">
        <v>20</v>
      </c>
      <c r="L5" s="121" t="s">
        <v>12</v>
      </c>
      <c r="M5" s="82" t="s">
        <v>13</v>
      </c>
      <c r="N5" s="80"/>
      <c r="O5" s="80"/>
      <c r="P5" s="80"/>
      <c r="Q5" s="118" t="s">
        <v>19</v>
      </c>
      <c r="R5" s="72"/>
      <c r="S5" s="2" t="s">
        <v>10</v>
      </c>
      <c r="T5" s="3"/>
      <c r="U5" s="10"/>
      <c r="V5" s="72"/>
      <c r="W5" s="72"/>
      <c r="X5" s="69"/>
      <c r="Y5" s="69"/>
      <c r="Z5" s="69"/>
    </row>
    <row r="6" spans="1:26" ht="16.5" customHeight="1" thickTop="1" thickBot="1" x14ac:dyDescent="0.3">
      <c r="A6" s="76"/>
      <c r="B6" s="4" t="s">
        <v>6</v>
      </c>
      <c r="C6" s="5" t="s">
        <v>7</v>
      </c>
      <c r="D6" s="5" t="s">
        <v>8</v>
      </c>
      <c r="E6" s="6" t="s">
        <v>9</v>
      </c>
      <c r="F6" s="73"/>
      <c r="G6" s="7" t="s">
        <v>6</v>
      </c>
      <c r="H6" s="7" t="s">
        <v>7</v>
      </c>
      <c r="I6" s="7" t="s">
        <v>8</v>
      </c>
      <c r="J6" s="8" t="s">
        <v>0</v>
      </c>
      <c r="K6" s="85"/>
      <c r="L6" s="88"/>
      <c r="M6" s="11" t="s">
        <v>6</v>
      </c>
      <c r="N6" s="11" t="s">
        <v>7</v>
      </c>
      <c r="O6" s="11" t="s">
        <v>8</v>
      </c>
      <c r="P6" s="12" t="s">
        <v>0</v>
      </c>
      <c r="Q6" s="119"/>
      <c r="R6" s="73"/>
      <c r="S6" s="7" t="s">
        <v>14</v>
      </c>
      <c r="T6" s="7" t="s">
        <v>15</v>
      </c>
      <c r="U6" s="9" t="s">
        <v>16</v>
      </c>
      <c r="V6" s="73"/>
      <c r="W6" s="73"/>
      <c r="X6" s="70"/>
      <c r="Y6" s="70"/>
      <c r="Z6" s="70"/>
    </row>
    <row r="7" spans="1:26" ht="15.75" thickTop="1" x14ac:dyDescent="0.25">
      <c r="A7" s="58" t="s">
        <v>58</v>
      </c>
      <c r="B7" s="13">
        <v>3</v>
      </c>
      <c r="C7" s="14">
        <v>2.93</v>
      </c>
      <c r="D7" s="14">
        <v>3.25</v>
      </c>
      <c r="E7" s="15">
        <f t="shared" ref="E7:E42" si="0">AVERAGE(B7:D7)</f>
        <v>3.06</v>
      </c>
      <c r="F7" s="16">
        <v>0</v>
      </c>
      <c r="G7" s="17">
        <v>204</v>
      </c>
      <c r="H7" s="14">
        <v>263</v>
      </c>
      <c r="I7" s="14">
        <v>410</v>
      </c>
      <c r="J7" s="18">
        <f t="shared" ref="J7:J23" si="1">SUM(G7:I7)</f>
        <v>877</v>
      </c>
      <c r="K7" s="19">
        <f t="shared" ref="K7:K42" si="2">J7/99</f>
        <v>8.8585858585858581</v>
      </c>
      <c r="L7" s="53">
        <v>0</v>
      </c>
      <c r="M7" s="21">
        <v>0</v>
      </c>
      <c r="N7" s="22">
        <v>0</v>
      </c>
      <c r="O7" s="22">
        <v>0</v>
      </c>
      <c r="P7" s="23">
        <f t="shared" ref="P7:P42" si="3">SUM(M7:O7)</f>
        <v>0</v>
      </c>
      <c r="Q7" s="55">
        <v>0</v>
      </c>
      <c r="R7" s="53">
        <v>0</v>
      </c>
      <c r="S7" s="24" t="s">
        <v>17</v>
      </c>
      <c r="T7" s="25" t="s">
        <v>17</v>
      </c>
      <c r="U7" s="26" t="s">
        <v>17</v>
      </c>
      <c r="V7" s="27">
        <v>2.5</v>
      </c>
      <c r="W7" s="56" t="s">
        <v>61</v>
      </c>
      <c r="X7" s="56" t="s">
        <v>61</v>
      </c>
      <c r="Y7" s="56" t="s">
        <v>61</v>
      </c>
      <c r="Z7" s="56">
        <v>2.5</v>
      </c>
    </row>
    <row r="8" spans="1:26" x14ac:dyDescent="0.25">
      <c r="A8" s="59" t="s">
        <v>57</v>
      </c>
      <c r="B8" s="28">
        <v>2.14</v>
      </c>
      <c r="C8" s="29">
        <v>2.5</v>
      </c>
      <c r="D8" s="29">
        <v>2.25</v>
      </c>
      <c r="E8" s="30">
        <f t="shared" si="0"/>
        <v>2.2966666666666669</v>
      </c>
      <c r="F8" s="20">
        <v>4</v>
      </c>
      <c r="G8" s="31">
        <v>102</v>
      </c>
      <c r="H8" s="29">
        <v>133</v>
      </c>
      <c r="I8" s="29">
        <v>245</v>
      </c>
      <c r="J8" s="18">
        <f t="shared" si="1"/>
        <v>480</v>
      </c>
      <c r="K8" s="32">
        <f t="shared" si="2"/>
        <v>4.8484848484848486</v>
      </c>
      <c r="L8" s="54">
        <v>0</v>
      </c>
      <c r="M8" s="33">
        <v>0</v>
      </c>
      <c r="N8" s="34">
        <v>1</v>
      </c>
      <c r="O8" s="34">
        <v>0</v>
      </c>
      <c r="P8" s="23">
        <f t="shared" si="3"/>
        <v>1</v>
      </c>
      <c r="Q8" s="55">
        <v>0.5</v>
      </c>
      <c r="R8" s="53">
        <v>0</v>
      </c>
      <c r="S8" s="35" t="s">
        <v>17</v>
      </c>
      <c r="T8" s="36" t="s">
        <v>17</v>
      </c>
      <c r="U8" s="37" t="s">
        <v>17</v>
      </c>
      <c r="V8" s="38">
        <v>2.5</v>
      </c>
      <c r="W8" s="57" t="s">
        <v>61</v>
      </c>
      <c r="X8" s="57" t="s">
        <v>61</v>
      </c>
      <c r="Y8" s="57" t="s">
        <v>61</v>
      </c>
      <c r="Z8" s="57">
        <v>6</v>
      </c>
    </row>
    <row r="9" spans="1:26" x14ac:dyDescent="0.25">
      <c r="A9" s="59" t="s">
        <v>65</v>
      </c>
      <c r="B9" s="28">
        <v>1.86</v>
      </c>
      <c r="C9" s="29">
        <v>2.57</v>
      </c>
      <c r="D9" s="29">
        <v>2.5</v>
      </c>
      <c r="E9" s="30">
        <f t="shared" si="0"/>
        <v>2.31</v>
      </c>
      <c r="F9" s="20">
        <v>4</v>
      </c>
      <c r="G9" s="31">
        <v>67</v>
      </c>
      <c r="H9" s="29">
        <v>114</v>
      </c>
      <c r="I9" s="29">
        <v>170</v>
      </c>
      <c r="J9" s="18">
        <f t="shared" si="1"/>
        <v>351</v>
      </c>
      <c r="K9" s="32">
        <f t="shared" si="2"/>
        <v>3.5454545454545454</v>
      </c>
      <c r="L9" s="54">
        <v>0.5</v>
      </c>
      <c r="M9" s="33">
        <v>0</v>
      </c>
      <c r="N9" s="34">
        <v>1</v>
      </c>
      <c r="O9" s="34">
        <v>0</v>
      </c>
      <c r="P9" s="23">
        <f t="shared" si="3"/>
        <v>1</v>
      </c>
      <c r="Q9" s="55">
        <v>0.5</v>
      </c>
      <c r="R9" s="53">
        <f t="shared" ref="R9:R14" si="4">L9-Q9</f>
        <v>0</v>
      </c>
      <c r="S9" s="35" t="s">
        <v>17</v>
      </c>
      <c r="T9" s="36" t="s">
        <v>17</v>
      </c>
      <c r="U9" s="37" t="s">
        <v>17</v>
      </c>
      <c r="V9" s="38">
        <v>2.5</v>
      </c>
      <c r="W9" s="57">
        <v>1.25</v>
      </c>
      <c r="X9" s="57">
        <v>4.5</v>
      </c>
      <c r="Y9" s="57" t="s">
        <v>61</v>
      </c>
      <c r="Z9" s="57">
        <v>12.25</v>
      </c>
    </row>
    <row r="10" spans="1:26" x14ac:dyDescent="0.25">
      <c r="A10" s="59" t="s">
        <v>56</v>
      </c>
      <c r="B10" s="28">
        <v>2.29</v>
      </c>
      <c r="C10" s="29">
        <v>2.21</v>
      </c>
      <c r="D10" s="29">
        <v>2.33</v>
      </c>
      <c r="E10" s="30">
        <f t="shared" si="0"/>
        <v>2.2766666666666668</v>
      </c>
      <c r="F10" s="20">
        <v>4</v>
      </c>
      <c r="G10" s="31">
        <v>67</v>
      </c>
      <c r="H10" s="29">
        <v>65</v>
      </c>
      <c r="I10" s="29">
        <v>92</v>
      </c>
      <c r="J10" s="18">
        <f t="shared" si="1"/>
        <v>224</v>
      </c>
      <c r="K10" s="32">
        <f t="shared" si="2"/>
        <v>2.2626262626262625</v>
      </c>
      <c r="L10" s="54">
        <v>1</v>
      </c>
      <c r="M10" s="33">
        <v>0</v>
      </c>
      <c r="N10" s="34">
        <v>1</v>
      </c>
      <c r="O10" s="34">
        <v>0</v>
      </c>
      <c r="P10" s="23">
        <f t="shared" si="3"/>
        <v>1</v>
      </c>
      <c r="Q10" s="55">
        <v>0.5</v>
      </c>
      <c r="R10" s="53">
        <f t="shared" si="4"/>
        <v>0.5</v>
      </c>
      <c r="S10" s="35" t="s">
        <v>17</v>
      </c>
      <c r="T10" s="36" t="s">
        <v>17</v>
      </c>
      <c r="U10" s="37" t="s">
        <v>17</v>
      </c>
      <c r="V10" s="38">
        <v>2.5</v>
      </c>
      <c r="W10" s="57">
        <v>2.5</v>
      </c>
      <c r="X10" s="57">
        <v>4</v>
      </c>
      <c r="Y10" s="57">
        <v>7.25</v>
      </c>
      <c r="Z10" s="57">
        <v>20.75</v>
      </c>
    </row>
    <row r="11" spans="1:26" x14ac:dyDescent="0.25">
      <c r="A11" s="59" t="s">
        <v>55</v>
      </c>
      <c r="B11" s="28">
        <v>2.4300000000000002</v>
      </c>
      <c r="C11" s="29">
        <v>2.36</v>
      </c>
      <c r="D11" s="29">
        <v>2.58</v>
      </c>
      <c r="E11" s="30">
        <f t="shared" si="0"/>
        <v>2.4566666666666666</v>
      </c>
      <c r="F11" s="20">
        <v>3</v>
      </c>
      <c r="G11" s="31">
        <v>182</v>
      </c>
      <c r="H11" s="29">
        <v>258</v>
      </c>
      <c r="I11" s="29">
        <v>353</v>
      </c>
      <c r="J11" s="18">
        <f t="shared" si="1"/>
        <v>793</v>
      </c>
      <c r="K11" s="32">
        <f t="shared" si="2"/>
        <v>8.0101010101010104</v>
      </c>
      <c r="L11" s="54">
        <v>0</v>
      </c>
      <c r="M11" s="33">
        <v>0</v>
      </c>
      <c r="N11" s="34">
        <v>2</v>
      </c>
      <c r="O11" s="34">
        <v>0</v>
      </c>
      <c r="P11" s="23">
        <f t="shared" si="3"/>
        <v>2</v>
      </c>
      <c r="Q11" s="55">
        <v>0.5</v>
      </c>
      <c r="R11" s="53">
        <v>0</v>
      </c>
      <c r="S11" s="35" t="s">
        <v>17</v>
      </c>
      <c r="T11" s="36" t="s">
        <v>17</v>
      </c>
      <c r="U11" s="37" t="s">
        <v>17</v>
      </c>
      <c r="V11" s="38">
        <v>2.5</v>
      </c>
      <c r="W11" s="57">
        <v>0</v>
      </c>
      <c r="X11" s="57">
        <v>7</v>
      </c>
      <c r="Y11" s="57">
        <v>9.5</v>
      </c>
      <c r="Z11" s="57">
        <v>21.5</v>
      </c>
    </row>
    <row r="12" spans="1:26" x14ac:dyDescent="0.25">
      <c r="A12" s="59" t="s">
        <v>54</v>
      </c>
      <c r="B12" s="28">
        <v>1.86</v>
      </c>
      <c r="C12" s="29">
        <v>2.21</v>
      </c>
      <c r="D12" s="29">
        <v>2.17</v>
      </c>
      <c r="E12" s="30">
        <f t="shared" si="0"/>
        <v>2.08</v>
      </c>
      <c r="F12" s="20">
        <v>5</v>
      </c>
      <c r="G12" s="31">
        <v>79</v>
      </c>
      <c r="H12" s="29">
        <v>112</v>
      </c>
      <c r="I12" s="29">
        <v>81</v>
      </c>
      <c r="J12" s="18">
        <f t="shared" si="1"/>
        <v>272</v>
      </c>
      <c r="K12" s="32">
        <f t="shared" si="2"/>
        <v>2.7474747474747474</v>
      </c>
      <c r="L12" s="54">
        <v>1</v>
      </c>
      <c r="M12" s="33">
        <v>0</v>
      </c>
      <c r="N12" s="34">
        <v>0</v>
      </c>
      <c r="O12" s="34">
        <v>0</v>
      </c>
      <c r="P12" s="23">
        <f t="shared" si="3"/>
        <v>0</v>
      </c>
      <c r="Q12" s="55">
        <v>0</v>
      </c>
      <c r="R12" s="53">
        <f t="shared" si="4"/>
        <v>1</v>
      </c>
      <c r="S12" s="35" t="s">
        <v>17</v>
      </c>
      <c r="T12" s="36" t="s">
        <v>17</v>
      </c>
      <c r="U12" s="37" t="s">
        <v>17</v>
      </c>
      <c r="V12" s="38">
        <v>2.5</v>
      </c>
      <c r="W12" s="57">
        <v>2.5</v>
      </c>
      <c r="X12" s="57">
        <v>5.5</v>
      </c>
      <c r="Y12" s="57">
        <v>5.75</v>
      </c>
      <c r="Z12" s="57">
        <v>22.25</v>
      </c>
    </row>
    <row r="13" spans="1:26" x14ac:dyDescent="0.25">
      <c r="A13" s="59" t="s">
        <v>53</v>
      </c>
      <c r="B13" s="28">
        <v>2</v>
      </c>
      <c r="C13" s="29">
        <v>3</v>
      </c>
      <c r="D13" s="29">
        <v>3.08</v>
      </c>
      <c r="E13" s="30">
        <f t="shared" si="0"/>
        <v>2.6933333333333334</v>
      </c>
      <c r="F13" s="20">
        <v>2</v>
      </c>
      <c r="G13" s="31">
        <v>34</v>
      </c>
      <c r="H13" s="29">
        <v>21</v>
      </c>
      <c r="I13" s="29">
        <v>52</v>
      </c>
      <c r="J13" s="18">
        <f t="shared" si="1"/>
        <v>107</v>
      </c>
      <c r="K13" s="32">
        <f t="shared" si="2"/>
        <v>1.0808080808080809</v>
      </c>
      <c r="L13" s="54">
        <v>2</v>
      </c>
      <c r="M13" s="33">
        <v>0</v>
      </c>
      <c r="N13" s="34">
        <v>0</v>
      </c>
      <c r="O13" s="34">
        <v>0</v>
      </c>
      <c r="P13" s="23">
        <f t="shared" si="3"/>
        <v>0</v>
      </c>
      <c r="Q13" s="55">
        <v>0</v>
      </c>
      <c r="R13" s="53">
        <f t="shared" si="4"/>
        <v>2</v>
      </c>
      <c r="S13" s="35" t="s">
        <v>17</v>
      </c>
      <c r="T13" s="36" t="s">
        <v>17</v>
      </c>
      <c r="U13" s="37" t="s">
        <v>17</v>
      </c>
      <c r="V13" s="38">
        <v>2.5</v>
      </c>
      <c r="W13" s="57">
        <v>0.75</v>
      </c>
      <c r="X13" s="57">
        <v>7.5</v>
      </c>
      <c r="Y13" s="57">
        <v>7.75</v>
      </c>
      <c r="Z13" s="57">
        <v>22.5</v>
      </c>
    </row>
    <row r="14" spans="1:26" x14ac:dyDescent="0.25">
      <c r="A14" s="59" t="s">
        <v>52</v>
      </c>
      <c r="B14" s="28">
        <v>1.43</v>
      </c>
      <c r="C14" s="29">
        <v>1.43</v>
      </c>
      <c r="D14" s="29">
        <v>1.5</v>
      </c>
      <c r="E14" s="30">
        <f t="shared" si="0"/>
        <v>1.4533333333333331</v>
      </c>
      <c r="F14" s="20">
        <v>8</v>
      </c>
      <c r="G14" s="31">
        <v>75</v>
      </c>
      <c r="H14" s="29">
        <v>64</v>
      </c>
      <c r="I14" s="29">
        <v>136</v>
      </c>
      <c r="J14" s="18">
        <f t="shared" si="1"/>
        <v>275</v>
      </c>
      <c r="K14" s="32">
        <f t="shared" si="2"/>
        <v>2.7777777777777777</v>
      </c>
      <c r="L14" s="54">
        <v>1</v>
      </c>
      <c r="M14" s="33">
        <v>0</v>
      </c>
      <c r="N14" s="34">
        <v>1</v>
      </c>
      <c r="O14" s="34">
        <v>0</v>
      </c>
      <c r="P14" s="23">
        <f t="shared" si="3"/>
        <v>1</v>
      </c>
      <c r="Q14" s="55">
        <v>0.5</v>
      </c>
      <c r="R14" s="53">
        <f t="shared" si="4"/>
        <v>0.5</v>
      </c>
      <c r="S14" s="35" t="s">
        <v>17</v>
      </c>
      <c r="T14" s="36" t="s">
        <v>17</v>
      </c>
      <c r="U14" s="37" t="s">
        <v>17</v>
      </c>
      <c r="V14" s="38">
        <v>2.5</v>
      </c>
      <c r="W14" s="57">
        <v>0.25</v>
      </c>
      <c r="X14" s="57">
        <v>3.5</v>
      </c>
      <c r="Y14" s="57">
        <v>8.5</v>
      </c>
      <c r="Z14" s="57">
        <v>23.25</v>
      </c>
    </row>
    <row r="15" spans="1:26" x14ac:dyDescent="0.25">
      <c r="A15" s="59" t="s">
        <v>51</v>
      </c>
      <c r="B15" s="28">
        <v>1.57</v>
      </c>
      <c r="C15" s="29">
        <v>2.21</v>
      </c>
      <c r="D15" s="29">
        <v>1.33</v>
      </c>
      <c r="E15" s="30">
        <f t="shared" si="0"/>
        <v>1.7033333333333334</v>
      </c>
      <c r="F15" s="20">
        <v>7</v>
      </c>
      <c r="G15" s="31">
        <v>75</v>
      </c>
      <c r="H15" s="29">
        <v>56</v>
      </c>
      <c r="I15" s="29">
        <v>96</v>
      </c>
      <c r="J15" s="18">
        <f t="shared" si="1"/>
        <v>227</v>
      </c>
      <c r="K15" s="32">
        <f t="shared" si="2"/>
        <v>2.2929292929292928</v>
      </c>
      <c r="L15" s="54">
        <v>1</v>
      </c>
      <c r="M15" s="33">
        <v>0</v>
      </c>
      <c r="N15" s="34">
        <v>0</v>
      </c>
      <c r="O15" s="34">
        <v>0</v>
      </c>
      <c r="P15" s="23">
        <f t="shared" si="3"/>
        <v>0</v>
      </c>
      <c r="Q15" s="55">
        <v>0</v>
      </c>
      <c r="R15" s="53">
        <v>1</v>
      </c>
      <c r="S15" s="35" t="s">
        <v>17</v>
      </c>
      <c r="T15" s="36" t="s">
        <v>17</v>
      </c>
      <c r="U15" s="37" t="s">
        <v>17</v>
      </c>
      <c r="V15" s="38">
        <v>2.5</v>
      </c>
      <c r="W15" s="57">
        <v>1.25</v>
      </c>
      <c r="X15" s="57">
        <v>5</v>
      </c>
      <c r="Y15" s="57">
        <v>6.75</v>
      </c>
      <c r="Z15" s="57">
        <v>23.5</v>
      </c>
    </row>
    <row r="16" spans="1:26" x14ac:dyDescent="0.25">
      <c r="A16" s="59" t="s">
        <v>50</v>
      </c>
      <c r="B16" s="28">
        <v>2.14</v>
      </c>
      <c r="C16" s="29">
        <v>2.0699999999999998</v>
      </c>
      <c r="D16" s="29">
        <v>1.33</v>
      </c>
      <c r="E16" s="30">
        <f t="shared" si="0"/>
        <v>1.8466666666666667</v>
      </c>
      <c r="F16" s="20">
        <v>6</v>
      </c>
      <c r="G16" s="31">
        <v>171</v>
      </c>
      <c r="H16" s="29">
        <v>233</v>
      </c>
      <c r="I16" s="29">
        <v>237</v>
      </c>
      <c r="J16" s="18">
        <f t="shared" si="1"/>
        <v>641</v>
      </c>
      <c r="K16" s="32">
        <f t="shared" si="2"/>
        <v>6.4747474747474749</v>
      </c>
      <c r="L16" s="54">
        <v>0</v>
      </c>
      <c r="M16" s="33">
        <v>0</v>
      </c>
      <c r="N16" s="34">
        <v>0</v>
      </c>
      <c r="O16" s="34">
        <v>0</v>
      </c>
      <c r="P16" s="23">
        <f t="shared" si="3"/>
        <v>0</v>
      </c>
      <c r="Q16" s="55">
        <v>0</v>
      </c>
      <c r="R16" s="53">
        <f t="shared" ref="R16:R42" si="5">L16-Q16</f>
        <v>0</v>
      </c>
      <c r="S16" s="35" t="s">
        <v>17</v>
      </c>
      <c r="T16" s="36" t="s">
        <v>17</v>
      </c>
      <c r="U16" s="37" t="s">
        <v>17</v>
      </c>
      <c r="V16" s="38">
        <v>2.5</v>
      </c>
      <c r="W16" s="57">
        <v>3</v>
      </c>
      <c r="X16" s="57">
        <v>6.5</v>
      </c>
      <c r="Y16" s="57">
        <v>8.5</v>
      </c>
      <c r="Z16" s="57">
        <v>26.5</v>
      </c>
    </row>
    <row r="17" spans="1:26" x14ac:dyDescent="0.25">
      <c r="A17" s="59" t="s">
        <v>49</v>
      </c>
      <c r="B17" s="28">
        <v>1.57</v>
      </c>
      <c r="C17" s="29">
        <v>1.86</v>
      </c>
      <c r="D17" s="29">
        <v>2.17</v>
      </c>
      <c r="E17" s="30">
        <f t="shared" si="0"/>
        <v>1.8666666666666665</v>
      </c>
      <c r="F17" s="20">
        <v>6</v>
      </c>
      <c r="G17" s="31">
        <v>40</v>
      </c>
      <c r="H17" s="29">
        <v>49</v>
      </c>
      <c r="I17" s="29">
        <v>127</v>
      </c>
      <c r="J17" s="18">
        <f t="shared" si="1"/>
        <v>216</v>
      </c>
      <c r="K17" s="32">
        <f t="shared" si="2"/>
        <v>2.1818181818181817</v>
      </c>
      <c r="L17" s="54">
        <v>1</v>
      </c>
      <c r="M17" s="33">
        <v>0</v>
      </c>
      <c r="N17" s="34">
        <v>1</v>
      </c>
      <c r="O17" s="34">
        <v>0</v>
      </c>
      <c r="P17" s="23">
        <f t="shared" si="3"/>
        <v>1</v>
      </c>
      <c r="Q17" s="55">
        <v>0.5</v>
      </c>
      <c r="R17" s="53">
        <f t="shared" si="5"/>
        <v>0.5</v>
      </c>
      <c r="S17" s="35" t="s">
        <v>17</v>
      </c>
      <c r="T17" s="36" t="s">
        <v>17</v>
      </c>
      <c r="U17" s="37" t="s">
        <v>17</v>
      </c>
      <c r="V17" s="38">
        <v>2.5</v>
      </c>
      <c r="W17" s="57">
        <v>2.75</v>
      </c>
      <c r="X17" s="57">
        <v>7</v>
      </c>
      <c r="Y17" s="57">
        <v>9.25</v>
      </c>
      <c r="Z17" s="57">
        <v>28</v>
      </c>
    </row>
    <row r="18" spans="1:26" x14ac:dyDescent="0.25">
      <c r="A18" s="59" t="s">
        <v>48</v>
      </c>
      <c r="B18" s="28">
        <v>1.71</v>
      </c>
      <c r="C18" s="29">
        <v>1.79</v>
      </c>
      <c r="D18" s="29">
        <v>1.58</v>
      </c>
      <c r="E18" s="30">
        <f t="shared" si="0"/>
        <v>1.6933333333333334</v>
      </c>
      <c r="F18" s="20">
        <v>7</v>
      </c>
      <c r="G18" s="31">
        <v>72</v>
      </c>
      <c r="H18" s="29">
        <v>62</v>
      </c>
      <c r="I18" s="29">
        <v>84</v>
      </c>
      <c r="J18" s="18">
        <f t="shared" si="1"/>
        <v>218</v>
      </c>
      <c r="K18" s="32">
        <f t="shared" si="2"/>
        <v>2.202020202020202</v>
      </c>
      <c r="L18" s="54">
        <v>1</v>
      </c>
      <c r="M18" s="33">
        <v>0</v>
      </c>
      <c r="N18" s="34">
        <v>0</v>
      </c>
      <c r="O18" s="34">
        <v>0</v>
      </c>
      <c r="P18" s="23">
        <f t="shared" si="3"/>
        <v>0</v>
      </c>
      <c r="Q18" s="55">
        <v>0</v>
      </c>
      <c r="R18" s="53">
        <f t="shared" si="5"/>
        <v>1</v>
      </c>
      <c r="S18" s="35" t="s">
        <v>17</v>
      </c>
      <c r="T18" s="36" t="s">
        <v>17</v>
      </c>
      <c r="U18" s="37" t="s">
        <v>17</v>
      </c>
      <c r="V18" s="38">
        <v>2.5</v>
      </c>
      <c r="W18" s="57">
        <v>4</v>
      </c>
      <c r="X18" s="57">
        <v>4.5</v>
      </c>
      <c r="Y18" s="57">
        <v>9.5</v>
      </c>
      <c r="Z18" s="57">
        <v>28.5</v>
      </c>
    </row>
    <row r="19" spans="1:26" x14ac:dyDescent="0.25">
      <c r="A19" s="59" t="s">
        <v>47</v>
      </c>
      <c r="B19" s="28">
        <v>2</v>
      </c>
      <c r="C19" s="29">
        <v>2</v>
      </c>
      <c r="D19" s="29">
        <v>1.92</v>
      </c>
      <c r="E19" s="30">
        <f t="shared" si="0"/>
        <v>1.9733333333333334</v>
      </c>
      <c r="F19" s="20">
        <v>6</v>
      </c>
      <c r="G19" s="31">
        <v>55</v>
      </c>
      <c r="H19" s="29">
        <v>96</v>
      </c>
      <c r="I19" s="29">
        <v>67</v>
      </c>
      <c r="J19" s="18">
        <f t="shared" si="1"/>
        <v>218</v>
      </c>
      <c r="K19" s="32">
        <f t="shared" si="2"/>
        <v>2.202020202020202</v>
      </c>
      <c r="L19" s="54">
        <v>1</v>
      </c>
      <c r="M19" s="33">
        <v>0</v>
      </c>
      <c r="N19" s="34">
        <v>0</v>
      </c>
      <c r="O19" s="34">
        <v>0</v>
      </c>
      <c r="P19" s="23">
        <f t="shared" si="3"/>
        <v>0</v>
      </c>
      <c r="Q19" s="55">
        <v>0</v>
      </c>
      <c r="R19" s="53">
        <f t="shared" si="5"/>
        <v>1</v>
      </c>
      <c r="S19" s="35" t="s">
        <v>17</v>
      </c>
      <c r="T19" s="36" t="s">
        <v>17</v>
      </c>
      <c r="U19" s="37" t="s">
        <v>17</v>
      </c>
      <c r="V19" s="38">
        <v>2.5</v>
      </c>
      <c r="W19" s="57">
        <v>4</v>
      </c>
      <c r="X19" s="57">
        <v>6</v>
      </c>
      <c r="Y19" s="57">
        <v>9</v>
      </c>
      <c r="Z19" s="57">
        <v>28.5</v>
      </c>
    </row>
    <row r="20" spans="1:26" x14ac:dyDescent="0.25">
      <c r="A20" s="59" t="s">
        <v>46</v>
      </c>
      <c r="B20" s="28">
        <v>2.4300000000000002</v>
      </c>
      <c r="C20" s="29">
        <v>2.14</v>
      </c>
      <c r="D20" s="29">
        <v>2.25</v>
      </c>
      <c r="E20" s="30">
        <f t="shared" si="0"/>
        <v>2.2733333333333334</v>
      </c>
      <c r="F20" s="20">
        <v>4</v>
      </c>
      <c r="G20" s="31">
        <v>68</v>
      </c>
      <c r="H20" s="29">
        <v>234</v>
      </c>
      <c r="I20" s="29">
        <v>147</v>
      </c>
      <c r="J20" s="18">
        <f t="shared" si="1"/>
        <v>449</v>
      </c>
      <c r="K20" s="32">
        <f t="shared" si="2"/>
        <v>4.5353535353535355</v>
      </c>
      <c r="L20" s="54">
        <v>0</v>
      </c>
      <c r="M20" s="33">
        <v>0</v>
      </c>
      <c r="N20" s="34">
        <v>0</v>
      </c>
      <c r="O20" s="34">
        <v>0</v>
      </c>
      <c r="P20" s="23">
        <f>SUM(M20:O20)</f>
        <v>0</v>
      </c>
      <c r="Q20" s="55">
        <v>0</v>
      </c>
      <c r="R20" s="53">
        <f t="shared" si="5"/>
        <v>0</v>
      </c>
      <c r="S20" s="35" t="s">
        <v>17</v>
      </c>
      <c r="T20" s="36" t="s">
        <v>17</v>
      </c>
      <c r="U20" s="37" t="s">
        <v>17</v>
      </c>
      <c r="V20" s="38">
        <v>2.5</v>
      </c>
      <c r="W20" s="57">
        <v>5</v>
      </c>
      <c r="X20" s="57">
        <v>7</v>
      </c>
      <c r="Y20" s="57">
        <v>10.75</v>
      </c>
      <c r="Z20" s="57">
        <v>29.25</v>
      </c>
    </row>
    <row r="21" spans="1:26" x14ac:dyDescent="0.25">
      <c r="A21" s="59" t="s">
        <v>45</v>
      </c>
      <c r="B21" s="28">
        <v>1.43</v>
      </c>
      <c r="C21" s="29">
        <v>1.43</v>
      </c>
      <c r="D21" s="29">
        <v>1.75</v>
      </c>
      <c r="E21" s="30">
        <f t="shared" si="0"/>
        <v>1.5366666666666664</v>
      </c>
      <c r="F21" s="20">
        <v>8</v>
      </c>
      <c r="G21" s="31">
        <v>63</v>
      </c>
      <c r="H21" s="29">
        <v>95</v>
      </c>
      <c r="I21" s="29">
        <v>81</v>
      </c>
      <c r="J21" s="18">
        <f t="shared" si="1"/>
        <v>239</v>
      </c>
      <c r="K21" s="32">
        <f t="shared" si="2"/>
        <v>2.4141414141414139</v>
      </c>
      <c r="L21" s="54">
        <v>1</v>
      </c>
      <c r="M21" s="33">
        <v>0</v>
      </c>
      <c r="N21" s="34">
        <v>1</v>
      </c>
      <c r="O21" s="34">
        <v>0</v>
      </c>
      <c r="P21" s="23">
        <f>SUM(M21:O21)</f>
        <v>1</v>
      </c>
      <c r="Q21" s="55">
        <v>0.5</v>
      </c>
      <c r="R21" s="53">
        <f t="shared" si="5"/>
        <v>0.5</v>
      </c>
      <c r="S21" s="35" t="s">
        <v>17</v>
      </c>
      <c r="T21" s="36" t="s">
        <v>17</v>
      </c>
      <c r="U21" s="37" t="s">
        <v>17</v>
      </c>
      <c r="V21" s="38">
        <v>2.5</v>
      </c>
      <c r="W21" s="57">
        <v>3.25</v>
      </c>
      <c r="X21" s="57">
        <v>7.5</v>
      </c>
      <c r="Y21" s="57">
        <v>7.5</v>
      </c>
      <c r="Z21" s="57">
        <v>29.25</v>
      </c>
    </row>
    <row r="22" spans="1:26" x14ac:dyDescent="0.25">
      <c r="A22" s="59" t="s">
        <v>44</v>
      </c>
      <c r="B22" s="28">
        <v>1.57</v>
      </c>
      <c r="C22" s="29">
        <v>1.29</v>
      </c>
      <c r="D22" s="29">
        <v>1.25</v>
      </c>
      <c r="E22" s="30">
        <f t="shared" si="0"/>
        <v>1.37</v>
      </c>
      <c r="F22" s="20">
        <v>9</v>
      </c>
      <c r="G22" s="31">
        <v>140</v>
      </c>
      <c r="H22" s="29">
        <v>132</v>
      </c>
      <c r="I22" s="29">
        <v>155</v>
      </c>
      <c r="J22" s="18">
        <f t="shared" si="1"/>
        <v>427</v>
      </c>
      <c r="K22" s="32">
        <f t="shared" si="2"/>
        <v>4.3131313131313131</v>
      </c>
      <c r="L22" s="54">
        <v>0</v>
      </c>
      <c r="M22" s="33">
        <v>0</v>
      </c>
      <c r="N22" s="34">
        <v>0</v>
      </c>
      <c r="O22" s="34">
        <v>0</v>
      </c>
      <c r="P22" s="23">
        <f t="shared" si="3"/>
        <v>0</v>
      </c>
      <c r="Q22" s="55">
        <v>0</v>
      </c>
      <c r="R22" s="53">
        <f t="shared" si="5"/>
        <v>0</v>
      </c>
      <c r="S22" s="35" t="s">
        <v>17</v>
      </c>
      <c r="T22" s="36" t="s">
        <v>17</v>
      </c>
      <c r="U22" s="37" t="s">
        <v>17</v>
      </c>
      <c r="V22" s="38">
        <v>2.5</v>
      </c>
      <c r="W22" s="57">
        <v>4</v>
      </c>
      <c r="X22" s="57">
        <v>5.5</v>
      </c>
      <c r="Y22" s="57">
        <v>8.5</v>
      </c>
      <c r="Z22" s="57">
        <v>29.5</v>
      </c>
    </row>
    <row r="23" spans="1:26" x14ac:dyDescent="0.25">
      <c r="A23" s="59" t="s">
        <v>43</v>
      </c>
      <c r="B23" s="28">
        <v>1.1399999999999999</v>
      </c>
      <c r="C23" s="29">
        <v>1.43</v>
      </c>
      <c r="D23" s="29">
        <v>1.42</v>
      </c>
      <c r="E23" s="30">
        <f t="shared" si="0"/>
        <v>1.3299999999999998</v>
      </c>
      <c r="F23" s="20">
        <v>9</v>
      </c>
      <c r="G23" s="31">
        <v>65</v>
      </c>
      <c r="H23" s="29">
        <v>95</v>
      </c>
      <c r="I23" s="29">
        <v>59</v>
      </c>
      <c r="J23" s="18">
        <f t="shared" si="1"/>
        <v>219</v>
      </c>
      <c r="K23" s="32">
        <f t="shared" si="2"/>
        <v>2.2121212121212119</v>
      </c>
      <c r="L23" s="54">
        <v>1</v>
      </c>
      <c r="M23" s="33">
        <v>0</v>
      </c>
      <c r="N23" s="34">
        <v>0</v>
      </c>
      <c r="O23" s="34">
        <v>0</v>
      </c>
      <c r="P23" s="23">
        <f t="shared" si="3"/>
        <v>0</v>
      </c>
      <c r="Q23" s="55">
        <v>0</v>
      </c>
      <c r="R23" s="53">
        <f>L23-Q23</f>
        <v>1</v>
      </c>
      <c r="S23" s="35" t="s">
        <v>17</v>
      </c>
      <c r="T23" s="36" t="s">
        <v>17</v>
      </c>
      <c r="U23" s="37" t="s">
        <v>17</v>
      </c>
      <c r="V23" s="38">
        <v>2.5</v>
      </c>
      <c r="W23" s="57">
        <v>2</v>
      </c>
      <c r="X23" s="57">
        <v>6.5</v>
      </c>
      <c r="Y23" s="57">
        <v>8.5</v>
      </c>
      <c r="Z23" s="57">
        <v>29.5</v>
      </c>
    </row>
    <row r="24" spans="1:26" x14ac:dyDescent="0.25">
      <c r="A24" s="59" t="s">
        <v>42</v>
      </c>
      <c r="B24" s="28">
        <v>1.29</v>
      </c>
      <c r="C24" s="29">
        <v>1.43</v>
      </c>
      <c r="D24" s="29">
        <v>1.17</v>
      </c>
      <c r="E24" s="30">
        <f t="shared" si="0"/>
        <v>1.2966666666666666</v>
      </c>
      <c r="F24" s="20">
        <v>9</v>
      </c>
      <c r="G24" s="31">
        <v>62</v>
      </c>
      <c r="H24" s="29">
        <v>151</v>
      </c>
      <c r="I24" s="29">
        <v>103</v>
      </c>
      <c r="J24" s="18">
        <v>316</v>
      </c>
      <c r="K24" s="32">
        <f t="shared" si="2"/>
        <v>3.191919191919192</v>
      </c>
      <c r="L24" s="54">
        <v>0.5</v>
      </c>
      <c r="M24" s="33">
        <v>0</v>
      </c>
      <c r="N24" s="34">
        <v>0</v>
      </c>
      <c r="O24" s="34">
        <v>0</v>
      </c>
      <c r="P24" s="23">
        <f t="shared" si="3"/>
        <v>0</v>
      </c>
      <c r="Q24" s="55">
        <v>0</v>
      </c>
      <c r="R24" s="53">
        <f>L24-Q24</f>
        <v>0.5</v>
      </c>
      <c r="S24" s="35" t="s">
        <v>17</v>
      </c>
      <c r="T24" s="36" t="s">
        <v>17</v>
      </c>
      <c r="U24" s="37" t="s">
        <v>17</v>
      </c>
      <c r="V24" s="38">
        <v>2.5</v>
      </c>
      <c r="W24" s="57">
        <v>1.5</v>
      </c>
      <c r="X24" s="57">
        <v>5.5</v>
      </c>
      <c r="Y24" s="57">
        <v>10.5</v>
      </c>
      <c r="Z24" s="57">
        <v>29.5</v>
      </c>
    </row>
    <row r="25" spans="1:26" x14ac:dyDescent="0.25">
      <c r="A25" s="59" t="s">
        <v>40</v>
      </c>
      <c r="B25" s="28">
        <v>1.43</v>
      </c>
      <c r="C25" s="29">
        <v>1.57</v>
      </c>
      <c r="D25" s="29">
        <v>1.58</v>
      </c>
      <c r="E25" s="30">
        <f t="shared" si="0"/>
        <v>1.5266666666666666</v>
      </c>
      <c r="F25" s="20">
        <v>8</v>
      </c>
      <c r="G25" s="31">
        <v>54</v>
      </c>
      <c r="H25" s="29">
        <v>138</v>
      </c>
      <c r="I25" s="29">
        <v>210</v>
      </c>
      <c r="J25" s="18">
        <f>SUM(G25:I25)</f>
        <v>402</v>
      </c>
      <c r="K25" s="32">
        <f t="shared" si="2"/>
        <v>4.0606060606060606</v>
      </c>
      <c r="L25" s="54">
        <v>0</v>
      </c>
      <c r="M25" s="33">
        <v>0</v>
      </c>
      <c r="N25" s="34">
        <v>1</v>
      </c>
      <c r="O25" s="34">
        <v>0</v>
      </c>
      <c r="P25" s="23">
        <f t="shared" si="3"/>
        <v>1</v>
      </c>
      <c r="Q25" s="55">
        <v>0.5</v>
      </c>
      <c r="R25" s="53">
        <v>0</v>
      </c>
      <c r="S25" s="35" t="s">
        <v>17</v>
      </c>
      <c r="T25" s="36" t="s">
        <v>17</v>
      </c>
      <c r="U25" s="37" t="s">
        <v>17</v>
      </c>
      <c r="V25" s="38">
        <v>2.5</v>
      </c>
      <c r="W25" s="57">
        <v>4.25</v>
      </c>
      <c r="X25" s="57">
        <v>6.5</v>
      </c>
      <c r="Y25" s="57">
        <v>9.25</v>
      </c>
      <c r="Z25" s="57">
        <v>30</v>
      </c>
    </row>
    <row r="26" spans="1:26" x14ac:dyDescent="0.25">
      <c r="A26" s="59" t="s">
        <v>41</v>
      </c>
      <c r="B26" s="28">
        <v>1.71</v>
      </c>
      <c r="C26" s="29">
        <v>1.86</v>
      </c>
      <c r="D26" s="29">
        <v>1.75</v>
      </c>
      <c r="E26" s="30">
        <f t="shared" si="0"/>
        <v>1.7733333333333334</v>
      </c>
      <c r="F26" s="20">
        <v>7</v>
      </c>
      <c r="G26" s="31">
        <v>62</v>
      </c>
      <c r="H26" s="29">
        <v>118</v>
      </c>
      <c r="I26" s="29">
        <v>135</v>
      </c>
      <c r="J26" s="18">
        <f>SUM(G26:I26)</f>
        <v>315</v>
      </c>
      <c r="K26" s="32">
        <f t="shared" si="2"/>
        <v>3.1818181818181817</v>
      </c>
      <c r="L26" s="54">
        <v>0.5</v>
      </c>
      <c r="M26" s="33">
        <v>0</v>
      </c>
      <c r="N26" s="34">
        <v>0</v>
      </c>
      <c r="O26" s="34">
        <v>0</v>
      </c>
      <c r="P26" s="23">
        <f t="shared" si="3"/>
        <v>0</v>
      </c>
      <c r="Q26" s="55">
        <v>0</v>
      </c>
      <c r="R26" s="53">
        <v>0.5</v>
      </c>
      <c r="S26" s="35" t="s">
        <v>17</v>
      </c>
      <c r="T26" s="36" t="s">
        <v>17</v>
      </c>
      <c r="U26" s="37" t="s">
        <v>17</v>
      </c>
      <c r="V26" s="38">
        <v>2.5</v>
      </c>
      <c r="W26" s="57">
        <v>5</v>
      </c>
      <c r="X26" s="57">
        <v>7</v>
      </c>
      <c r="Y26" s="57">
        <v>8.25</v>
      </c>
      <c r="Z26" s="57">
        <v>30.25</v>
      </c>
    </row>
    <row r="27" spans="1:26" x14ac:dyDescent="0.25">
      <c r="A27" s="59" t="s">
        <v>39</v>
      </c>
      <c r="B27" s="28">
        <v>1.43</v>
      </c>
      <c r="C27" s="29">
        <v>1.21</v>
      </c>
      <c r="D27" s="29">
        <v>1.42</v>
      </c>
      <c r="E27" s="30">
        <v>1.35</v>
      </c>
      <c r="F27" s="20">
        <v>9</v>
      </c>
      <c r="G27" s="31">
        <v>126</v>
      </c>
      <c r="H27" s="29">
        <v>129</v>
      </c>
      <c r="I27" s="29">
        <v>144</v>
      </c>
      <c r="J27" s="18">
        <f>SUM(G27:I27)</f>
        <v>399</v>
      </c>
      <c r="K27" s="32">
        <f t="shared" si="2"/>
        <v>4.0303030303030303</v>
      </c>
      <c r="L27" s="54">
        <v>0</v>
      </c>
      <c r="M27" s="33">
        <v>0</v>
      </c>
      <c r="N27" s="34">
        <v>1</v>
      </c>
      <c r="O27" s="34">
        <v>0</v>
      </c>
      <c r="P27" s="23">
        <f t="shared" si="3"/>
        <v>1</v>
      </c>
      <c r="Q27" s="55">
        <v>0.5</v>
      </c>
      <c r="R27" s="53">
        <v>0</v>
      </c>
      <c r="S27" s="35" t="s">
        <v>17</v>
      </c>
      <c r="T27" s="36" t="s">
        <v>17</v>
      </c>
      <c r="U27" s="37" t="s">
        <v>17</v>
      </c>
      <c r="V27" s="38">
        <v>2.5</v>
      </c>
      <c r="W27" s="57">
        <v>1.75</v>
      </c>
      <c r="X27" s="57">
        <v>6.5</v>
      </c>
      <c r="Y27" s="57">
        <v>11</v>
      </c>
      <c r="Z27" s="57">
        <v>30.25</v>
      </c>
    </row>
    <row r="28" spans="1:26" x14ac:dyDescent="0.25">
      <c r="A28" s="59" t="s">
        <v>38</v>
      </c>
      <c r="B28" s="28">
        <v>1.71</v>
      </c>
      <c r="C28" s="29">
        <v>1.57</v>
      </c>
      <c r="D28" s="29">
        <v>1.75</v>
      </c>
      <c r="E28" s="30">
        <v>1.68</v>
      </c>
      <c r="F28" s="20">
        <v>7</v>
      </c>
      <c r="G28" s="31">
        <v>107</v>
      </c>
      <c r="H28" s="29">
        <v>144</v>
      </c>
      <c r="I28" s="29">
        <v>237</v>
      </c>
      <c r="J28" s="18">
        <v>488</v>
      </c>
      <c r="K28" s="32">
        <v>4.93</v>
      </c>
      <c r="L28" s="54">
        <v>0</v>
      </c>
      <c r="M28" s="33">
        <v>0</v>
      </c>
      <c r="N28" s="34">
        <v>0</v>
      </c>
      <c r="O28" s="34">
        <v>0</v>
      </c>
      <c r="P28" s="23">
        <v>0</v>
      </c>
      <c r="Q28" s="55">
        <v>0</v>
      </c>
      <c r="R28" s="53">
        <v>0</v>
      </c>
      <c r="S28" s="35" t="s">
        <v>17</v>
      </c>
      <c r="T28" s="36" t="s">
        <v>17</v>
      </c>
      <c r="U28" s="37" t="s">
        <v>17</v>
      </c>
      <c r="V28" s="38">
        <v>2.5</v>
      </c>
      <c r="W28" s="57">
        <v>4</v>
      </c>
      <c r="X28" s="57">
        <v>7</v>
      </c>
      <c r="Y28" s="57">
        <v>10</v>
      </c>
      <c r="Z28" s="57">
        <v>30.5</v>
      </c>
    </row>
    <row r="29" spans="1:26" x14ac:dyDescent="0.25">
      <c r="A29" s="59" t="s">
        <v>37</v>
      </c>
      <c r="B29" s="28">
        <v>1.71</v>
      </c>
      <c r="C29" s="29">
        <v>1.64</v>
      </c>
      <c r="D29" s="29">
        <v>1.58</v>
      </c>
      <c r="E29" s="30">
        <v>1.64</v>
      </c>
      <c r="F29" s="20">
        <v>7</v>
      </c>
      <c r="G29" s="31">
        <v>143</v>
      </c>
      <c r="H29" s="29">
        <v>200</v>
      </c>
      <c r="I29" s="29">
        <v>119</v>
      </c>
      <c r="J29" s="18">
        <v>462</v>
      </c>
      <c r="K29" s="32">
        <v>4.67</v>
      </c>
      <c r="L29" s="54">
        <v>0</v>
      </c>
      <c r="M29" s="33">
        <v>0</v>
      </c>
      <c r="N29" s="34">
        <v>1</v>
      </c>
      <c r="O29" s="34">
        <v>0</v>
      </c>
      <c r="P29" s="23">
        <v>1</v>
      </c>
      <c r="Q29" s="55">
        <v>0.5</v>
      </c>
      <c r="R29" s="53">
        <v>0</v>
      </c>
      <c r="S29" s="35" t="s">
        <v>17</v>
      </c>
      <c r="T29" s="36" t="s">
        <v>17</v>
      </c>
      <c r="U29" s="37" t="s">
        <v>17</v>
      </c>
      <c r="V29" s="38">
        <v>2.5</v>
      </c>
      <c r="W29" s="57">
        <v>3.25</v>
      </c>
      <c r="X29" s="57">
        <v>9</v>
      </c>
      <c r="Y29" s="57">
        <v>10.5</v>
      </c>
      <c r="Z29" s="57">
        <v>31.75</v>
      </c>
    </row>
    <row r="30" spans="1:26" x14ac:dyDescent="0.25">
      <c r="A30" s="59" t="s">
        <v>36</v>
      </c>
      <c r="B30" s="28">
        <v>1.57</v>
      </c>
      <c r="C30" s="29">
        <v>1.71</v>
      </c>
      <c r="D30" s="29">
        <v>1.83</v>
      </c>
      <c r="E30" s="30">
        <v>1.7</v>
      </c>
      <c r="F30" s="20">
        <v>7</v>
      </c>
      <c r="G30" s="31">
        <v>48</v>
      </c>
      <c r="H30" s="29">
        <v>57</v>
      </c>
      <c r="I30" s="29">
        <v>193</v>
      </c>
      <c r="J30" s="18">
        <v>298</v>
      </c>
      <c r="K30" s="32">
        <v>3.01</v>
      </c>
      <c r="L30" s="54">
        <v>0.5</v>
      </c>
      <c r="M30" s="33">
        <v>0</v>
      </c>
      <c r="N30" s="34">
        <v>1</v>
      </c>
      <c r="O30" s="34">
        <v>0</v>
      </c>
      <c r="P30" s="23">
        <v>1</v>
      </c>
      <c r="Q30" s="55">
        <v>0.5</v>
      </c>
      <c r="R30" s="53">
        <v>0</v>
      </c>
      <c r="S30" s="35" t="s">
        <v>17</v>
      </c>
      <c r="T30" s="36" t="s">
        <v>17</v>
      </c>
      <c r="U30" s="37" t="s">
        <v>17</v>
      </c>
      <c r="V30" s="38">
        <v>2.5</v>
      </c>
      <c r="W30" s="57">
        <v>4.5</v>
      </c>
      <c r="X30" s="57">
        <v>8.5</v>
      </c>
      <c r="Y30" s="57">
        <v>9.75</v>
      </c>
      <c r="Z30" s="57">
        <v>32.25</v>
      </c>
    </row>
    <row r="31" spans="1:26" x14ac:dyDescent="0.25">
      <c r="A31" s="95" t="s">
        <v>35</v>
      </c>
      <c r="B31" s="96">
        <v>1.57</v>
      </c>
      <c r="C31" s="97">
        <v>1.64</v>
      </c>
      <c r="D31" s="97">
        <v>1.83</v>
      </c>
      <c r="E31" s="98">
        <v>1.68</v>
      </c>
      <c r="F31" s="99">
        <v>7</v>
      </c>
      <c r="G31" s="100">
        <v>69</v>
      </c>
      <c r="H31" s="97">
        <v>151</v>
      </c>
      <c r="I31" s="97">
        <v>93</v>
      </c>
      <c r="J31" s="101">
        <v>313</v>
      </c>
      <c r="K31" s="102">
        <v>3.16</v>
      </c>
      <c r="L31" s="103">
        <v>0.5</v>
      </c>
      <c r="M31" s="104">
        <v>0</v>
      </c>
      <c r="N31" s="105">
        <v>0</v>
      </c>
      <c r="O31" s="105">
        <v>0</v>
      </c>
      <c r="P31" s="106">
        <v>0</v>
      </c>
      <c r="Q31" s="107">
        <v>0</v>
      </c>
      <c r="R31" s="108">
        <v>0.5</v>
      </c>
      <c r="S31" s="109" t="s">
        <v>17</v>
      </c>
      <c r="T31" s="110" t="s">
        <v>17</v>
      </c>
      <c r="U31" s="111" t="s">
        <v>17</v>
      </c>
      <c r="V31" s="112">
        <v>2.5</v>
      </c>
      <c r="W31" s="113">
        <v>3</v>
      </c>
      <c r="X31" s="113">
        <v>8</v>
      </c>
      <c r="Y31" s="113">
        <v>11.25</v>
      </c>
      <c r="Z31" s="113">
        <v>32.25</v>
      </c>
    </row>
    <row r="32" spans="1:26" s="117" customFormat="1" x14ac:dyDescent="0.25">
      <c r="A32" s="59" t="s">
        <v>34</v>
      </c>
      <c r="B32" s="28">
        <v>1.71</v>
      </c>
      <c r="C32" s="29">
        <v>1.64</v>
      </c>
      <c r="D32" s="29">
        <v>2</v>
      </c>
      <c r="E32" s="30">
        <v>1.78</v>
      </c>
      <c r="F32" s="20">
        <v>7</v>
      </c>
      <c r="G32" s="31">
        <v>20</v>
      </c>
      <c r="H32" s="29">
        <v>70</v>
      </c>
      <c r="I32" s="29">
        <v>81</v>
      </c>
      <c r="J32" s="114">
        <v>171</v>
      </c>
      <c r="K32" s="32">
        <v>1.73</v>
      </c>
      <c r="L32" s="54">
        <v>1.5</v>
      </c>
      <c r="M32" s="33">
        <v>0</v>
      </c>
      <c r="N32" s="34">
        <v>1</v>
      </c>
      <c r="O32" s="34">
        <v>0</v>
      </c>
      <c r="P32" s="115">
        <v>1</v>
      </c>
      <c r="Q32" s="116">
        <v>0.5</v>
      </c>
      <c r="R32" s="54">
        <v>1</v>
      </c>
      <c r="S32" s="35" t="s">
        <v>17</v>
      </c>
      <c r="T32" s="36" t="s">
        <v>17</v>
      </c>
      <c r="U32" s="37" t="s">
        <v>17</v>
      </c>
      <c r="V32" s="38">
        <v>2.5</v>
      </c>
      <c r="W32" s="57">
        <v>3.25</v>
      </c>
      <c r="X32" s="57">
        <v>9</v>
      </c>
      <c r="Y32" s="57">
        <v>10</v>
      </c>
      <c r="Z32" s="57">
        <v>32.75</v>
      </c>
    </row>
    <row r="33" spans="1:26" x14ac:dyDescent="0.25">
      <c r="A33" s="59" t="s">
        <v>33</v>
      </c>
      <c r="B33" s="28">
        <v>1.57</v>
      </c>
      <c r="C33" s="29">
        <v>2.0699999999999998</v>
      </c>
      <c r="D33" s="29">
        <v>1.75</v>
      </c>
      <c r="E33" s="30">
        <v>1.8</v>
      </c>
      <c r="F33" s="20">
        <v>7</v>
      </c>
      <c r="G33" s="31">
        <v>83</v>
      </c>
      <c r="H33" s="29">
        <v>21</v>
      </c>
      <c r="I33" s="29">
        <v>33</v>
      </c>
      <c r="J33" s="18">
        <v>137</v>
      </c>
      <c r="K33" s="32">
        <v>1.38</v>
      </c>
      <c r="L33" s="54">
        <v>2</v>
      </c>
      <c r="M33" s="33">
        <v>0</v>
      </c>
      <c r="N33" s="34">
        <v>0</v>
      </c>
      <c r="O33" s="34">
        <v>0</v>
      </c>
      <c r="P33" s="23">
        <v>0</v>
      </c>
      <c r="Q33" s="55">
        <v>0</v>
      </c>
      <c r="R33" s="53">
        <v>2</v>
      </c>
      <c r="S33" s="35" t="s">
        <v>17</v>
      </c>
      <c r="T33" s="36" t="s">
        <v>17</v>
      </c>
      <c r="U33" s="37" t="s">
        <v>17</v>
      </c>
      <c r="V33" s="38">
        <v>2.5</v>
      </c>
      <c r="W33" s="57">
        <v>4.5</v>
      </c>
      <c r="X33" s="57">
        <v>7.5</v>
      </c>
      <c r="Y33" s="57">
        <v>9.5</v>
      </c>
      <c r="Z33" s="57">
        <v>33</v>
      </c>
    </row>
    <row r="34" spans="1:26" x14ac:dyDescent="0.25">
      <c r="A34" s="59" t="s">
        <v>32</v>
      </c>
      <c r="B34" s="28">
        <v>2.14</v>
      </c>
      <c r="C34" s="29">
        <v>1.93</v>
      </c>
      <c r="D34" s="29">
        <v>1.5</v>
      </c>
      <c r="E34" s="30">
        <v>1.86</v>
      </c>
      <c r="F34" s="20">
        <v>6</v>
      </c>
      <c r="G34" s="31">
        <v>94</v>
      </c>
      <c r="H34" s="29">
        <v>46</v>
      </c>
      <c r="I34" s="29">
        <v>100</v>
      </c>
      <c r="J34" s="18">
        <v>240</v>
      </c>
      <c r="K34" s="32">
        <v>2.42</v>
      </c>
      <c r="L34" s="54">
        <v>1</v>
      </c>
      <c r="M34" s="33">
        <v>0</v>
      </c>
      <c r="N34" s="34">
        <v>0</v>
      </c>
      <c r="O34" s="34">
        <v>0</v>
      </c>
      <c r="P34" s="23">
        <v>0</v>
      </c>
      <c r="Q34" s="55">
        <v>0</v>
      </c>
      <c r="R34" s="53">
        <v>1</v>
      </c>
      <c r="S34" s="35" t="s">
        <v>17</v>
      </c>
      <c r="T34" s="36" t="s">
        <v>17</v>
      </c>
      <c r="U34" s="37" t="s">
        <v>17</v>
      </c>
      <c r="V34" s="38">
        <v>2.5</v>
      </c>
      <c r="W34" s="57">
        <v>4.25</v>
      </c>
      <c r="X34" s="57">
        <v>9.5</v>
      </c>
      <c r="Y34" s="57">
        <v>10</v>
      </c>
      <c r="Z34" s="57">
        <v>33.25</v>
      </c>
    </row>
    <row r="35" spans="1:26" x14ac:dyDescent="0.25">
      <c r="A35" s="59" t="s">
        <v>31</v>
      </c>
      <c r="B35" s="28">
        <v>1.43</v>
      </c>
      <c r="C35" s="29">
        <v>1.57</v>
      </c>
      <c r="D35" s="29">
        <v>1.58</v>
      </c>
      <c r="E35" s="30">
        <v>1.53</v>
      </c>
      <c r="F35" s="20">
        <v>8</v>
      </c>
      <c r="G35" s="31">
        <v>66</v>
      </c>
      <c r="H35" s="29">
        <v>106</v>
      </c>
      <c r="I35" s="29">
        <v>6</v>
      </c>
      <c r="J35" s="18">
        <v>178</v>
      </c>
      <c r="K35" s="32">
        <v>1.8</v>
      </c>
      <c r="L35" s="54">
        <v>1.5</v>
      </c>
      <c r="M35" s="33">
        <v>0</v>
      </c>
      <c r="N35" s="34">
        <v>0</v>
      </c>
      <c r="O35" s="34">
        <v>0</v>
      </c>
      <c r="P35" s="23">
        <v>0</v>
      </c>
      <c r="Q35" s="55">
        <v>0</v>
      </c>
      <c r="R35" s="53">
        <v>1.5</v>
      </c>
      <c r="S35" s="35" t="s">
        <v>17</v>
      </c>
      <c r="T35" s="36" t="s">
        <v>17</v>
      </c>
      <c r="U35" s="37" t="s">
        <v>17</v>
      </c>
      <c r="V35" s="38">
        <v>2.5</v>
      </c>
      <c r="W35" s="57">
        <v>3</v>
      </c>
      <c r="X35" s="57">
        <v>8.5</v>
      </c>
      <c r="Y35" s="57">
        <v>9.75</v>
      </c>
      <c r="Z35" s="57">
        <v>33.25</v>
      </c>
    </row>
    <row r="36" spans="1:26" x14ac:dyDescent="0.25">
      <c r="A36" s="59" t="s">
        <v>30</v>
      </c>
      <c r="B36" s="28">
        <v>1.43</v>
      </c>
      <c r="C36" s="29">
        <v>1.43</v>
      </c>
      <c r="D36" s="29">
        <v>1.25</v>
      </c>
      <c r="E36" s="30">
        <v>1.37</v>
      </c>
      <c r="F36" s="20">
        <v>9</v>
      </c>
      <c r="G36" s="31">
        <v>46</v>
      </c>
      <c r="H36" s="29">
        <v>132</v>
      </c>
      <c r="I36" s="29">
        <v>126</v>
      </c>
      <c r="J36" s="18">
        <v>304</v>
      </c>
      <c r="K36" s="32">
        <v>3.07</v>
      </c>
      <c r="L36" s="54">
        <v>0.5</v>
      </c>
      <c r="M36" s="33">
        <v>0</v>
      </c>
      <c r="N36" s="34">
        <v>0</v>
      </c>
      <c r="O36" s="34">
        <v>0</v>
      </c>
      <c r="P36" s="23">
        <v>0</v>
      </c>
      <c r="Q36" s="55">
        <v>0</v>
      </c>
      <c r="R36" s="53">
        <v>0.5</v>
      </c>
      <c r="S36" s="35" t="s">
        <v>17</v>
      </c>
      <c r="T36" s="36" t="s">
        <v>17</v>
      </c>
      <c r="U36" s="37" t="s">
        <v>17</v>
      </c>
      <c r="V36" s="38">
        <v>2.5</v>
      </c>
      <c r="W36" s="57">
        <v>3</v>
      </c>
      <c r="X36" s="57">
        <v>7</v>
      </c>
      <c r="Y36" s="57">
        <v>11.75</v>
      </c>
      <c r="Z36" s="57">
        <v>33.75</v>
      </c>
    </row>
    <row r="37" spans="1:26" x14ac:dyDescent="0.25">
      <c r="A37" s="59" t="s">
        <v>29</v>
      </c>
      <c r="B37" s="28">
        <v>1.43</v>
      </c>
      <c r="C37" s="29">
        <v>1.79</v>
      </c>
      <c r="D37" s="29">
        <v>1.67</v>
      </c>
      <c r="E37" s="30">
        <v>1.63</v>
      </c>
      <c r="F37" s="20">
        <v>7</v>
      </c>
      <c r="G37" s="31">
        <v>157</v>
      </c>
      <c r="H37" s="29">
        <v>104</v>
      </c>
      <c r="I37" s="29">
        <v>172</v>
      </c>
      <c r="J37" s="18">
        <v>433</v>
      </c>
      <c r="K37" s="32">
        <v>4.37</v>
      </c>
      <c r="L37" s="54">
        <v>0</v>
      </c>
      <c r="M37" s="33">
        <v>0</v>
      </c>
      <c r="N37" s="34">
        <v>1</v>
      </c>
      <c r="O37" s="34">
        <v>0</v>
      </c>
      <c r="P37" s="23">
        <v>1</v>
      </c>
      <c r="Q37" s="55">
        <v>0.5</v>
      </c>
      <c r="R37" s="53">
        <v>0</v>
      </c>
      <c r="S37" s="35" t="s">
        <v>17</v>
      </c>
      <c r="T37" s="36" t="s">
        <v>17</v>
      </c>
      <c r="U37" s="37" t="s">
        <v>17</v>
      </c>
      <c r="V37" s="38">
        <v>2.5</v>
      </c>
      <c r="W37" s="57">
        <v>4.25</v>
      </c>
      <c r="X37" s="57">
        <v>11</v>
      </c>
      <c r="Y37" s="57">
        <v>10</v>
      </c>
      <c r="Z37" s="57">
        <v>34.25</v>
      </c>
    </row>
    <row r="38" spans="1:26" x14ac:dyDescent="0.25">
      <c r="A38" s="59" t="s">
        <v>28</v>
      </c>
      <c r="B38" s="28">
        <v>1.1399999999999999</v>
      </c>
      <c r="C38" s="29">
        <v>1.36</v>
      </c>
      <c r="D38" s="29">
        <v>1.5</v>
      </c>
      <c r="E38" s="30">
        <v>1.33</v>
      </c>
      <c r="F38" s="20">
        <v>9</v>
      </c>
      <c r="G38" s="31">
        <v>93</v>
      </c>
      <c r="H38" s="29">
        <v>104</v>
      </c>
      <c r="I38" s="29">
        <v>107</v>
      </c>
      <c r="J38" s="18">
        <v>304</v>
      </c>
      <c r="K38" s="32">
        <v>3.07</v>
      </c>
      <c r="L38" s="54">
        <v>0.5</v>
      </c>
      <c r="M38" s="33">
        <v>0</v>
      </c>
      <c r="N38" s="34">
        <v>0</v>
      </c>
      <c r="O38" s="34">
        <v>0</v>
      </c>
      <c r="P38" s="23">
        <v>0</v>
      </c>
      <c r="Q38" s="55">
        <v>0</v>
      </c>
      <c r="R38" s="53">
        <v>0.5</v>
      </c>
      <c r="S38" s="35" t="s">
        <v>17</v>
      </c>
      <c r="T38" s="36" t="s">
        <v>17</v>
      </c>
      <c r="U38" s="37" t="s">
        <v>17</v>
      </c>
      <c r="V38" s="38">
        <v>2.5</v>
      </c>
      <c r="W38" s="57">
        <v>5</v>
      </c>
      <c r="X38" s="57">
        <v>7.5</v>
      </c>
      <c r="Y38" s="57">
        <v>10.25</v>
      </c>
      <c r="Z38" s="57">
        <v>34.75</v>
      </c>
    </row>
    <row r="39" spans="1:26" x14ac:dyDescent="0.25">
      <c r="A39" s="59" t="s">
        <v>27</v>
      </c>
      <c r="B39" s="28">
        <v>1.86</v>
      </c>
      <c r="C39" s="29">
        <v>1.93</v>
      </c>
      <c r="D39" s="29">
        <v>1.75</v>
      </c>
      <c r="E39" s="30">
        <v>1.85</v>
      </c>
      <c r="F39" s="20">
        <v>6</v>
      </c>
      <c r="G39" s="31">
        <v>7</v>
      </c>
      <c r="H39" s="29">
        <v>151</v>
      </c>
      <c r="I39" s="29">
        <v>164</v>
      </c>
      <c r="J39" s="18">
        <v>322</v>
      </c>
      <c r="K39" s="32">
        <v>3.25</v>
      </c>
      <c r="L39" s="54">
        <v>0.5</v>
      </c>
      <c r="M39" s="33">
        <v>0</v>
      </c>
      <c r="N39" s="34">
        <v>0</v>
      </c>
      <c r="O39" s="34">
        <v>0</v>
      </c>
      <c r="P39" s="23">
        <v>0</v>
      </c>
      <c r="Q39" s="55">
        <v>0</v>
      </c>
      <c r="R39" s="53">
        <v>0.5</v>
      </c>
      <c r="S39" s="35" t="s">
        <v>17</v>
      </c>
      <c r="T39" s="36" t="s">
        <v>17</v>
      </c>
      <c r="U39" s="37" t="s">
        <v>17</v>
      </c>
      <c r="V39" s="38">
        <v>2.5</v>
      </c>
      <c r="W39" s="57">
        <v>4.5</v>
      </c>
      <c r="X39" s="57">
        <v>9.5</v>
      </c>
      <c r="Y39" s="57">
        <v>12.75</v>
      </c>
      <c r="Z39" s="57">
        <v>35.75</v>
      </c>
    </row>
    <row r="40" spans="1:26" x14ac:dyDescent="0.25">
      <c r="A40" s="59" t="s">
        <v>26</v>
      </c>
      <c r="B40" s="28">
        <v>1</v>
      </c>
      <c r="C40" s="29">
        <v>1</v>
      </c>
      <c r="D40" s="29">
        <v>1</v>
      </c>
      <c r="E40" s="30">
        <v>1</v>
      </c>
      <c r="F40" s="20">
        <v>10</v>
      </c>
      <c r="G40" s="31">
        <v>79</v>
      </c>
      <c r="H40" s="29">
        <v>56</v>
      </c>
      <c r="I40" s="29">
        <v>111</v>
      </c>
      <c r="J40" s="18">
        <v>246</v>
      </c>
      <c r="K40" s="32">
        <v>2.4900000000000002</v>
      </c>
      <c r="L40" s="54">
        <v>1</v>
      </c>
      <c r="M40" s="33">
        <v>0</v>
      </c>
      <c r="N40" s="34">
        <v>0</v>
      </c>
      <c r="O40" s="34">
        <v>0</v>
      </c>
      <c r="P40" s="23">
        <v>0</v>
      </c>
      <c r="Q40" s="55">
        <v>0</v>
      </c>
      <c r="R40" s="53">
        <v>1</v>
      </c>
      <c r="S40" s="35" t="s">
        <v>17</v>
      </c>
      <c r="T40" s="36" t="s">
        <v>17</v>
      </c>
      <c r="U40" s="37" t="s">
        <v>17</v>
      </c>
      <c r="V40" s="38">
        <v>2.5</v>
      </c>
      <c r="W40" s="57">
        <v>4</v>
      </c>
      <c r="X40" s="57">
        <v>7.5</v>
      </c>
      <c r="Y40" s="57">
        <v>12</v>
      </c>
      <c r="Z40" s="57">
        <v>37</v>
      </c>
    </row>
    <row r="41" spans="1:26" x14ac:dyDescent="0.25">
      <c r="A41" s="59" t="s">
        <v>25</v>
      </c>
      <c r="B41" s="28">
        <v>1</v>
      </c>
      <c r="C41" s="29">
        <v>1.1399999999999999</v>
      </c>
      <c r="D41" s="29">
        <v>1</v>
      </c>
      <c r="E41" s="30">
        <f t="shared" si="0"/>
        <v>1.0466666666666666</v>
      </c>
      <c r="F41" s="20">
        <v>10</v>
      </c>
      <c r="G41" s="31">
        <v>94</v>
      </c>
      <c r="H41" s="29">
        <v>109</v>
      </c>
      <c r="I41" s="29">
        <v>95</v>
      </c>
      <c r="J41" s="18">
        <f>SUM(G41:I41)</f>
        <v>298</v>
      </c>
      <c r="K41" s="32">
        <f t="shared" si="2"/>
        <v>3.0101010101010099</v>
      </c>
      <c r="L41" s="54">
        <v>0.5</v>
      </c>
      <c r="M41" s="33">
        <v>0</v>
      </c>
      <c r="N41" s="34">
        <v>1</v>
      </c>
      <c r="O41" s="34">
        <v>0</v>
      </c>
      <c r="P41" s="23">
        <f t="shared" si="3"/>
        <v>1</v>
      </c>
      <c r="Q41" s="55">
        <v>0.5</v>
      </c>
      <c r="R41" s="53">
        <f t="shared" si="5"/>
        <v>0</v>
      </c>
      <c r="S41" s="35" t="s">
        <v>17</v>
      </c>
      <c r="T41" s="36" t="s">
        <v>17</v>
      </c>
      <c r="U41" s="37" t="s">
        <v>17</v>
      </c>
      <c r="V41" s="38">
        <v>2.5</v>
      </c>
      <c r="W41" s="57">
        <v>5</v>
      </c>
      <c r="X41" s="57">
        <v>8.5</v>
      </c>
      <c r="Y41" s="57">
        <v>12.25</v>
      </c>
      <c r="Z41" s="57">
        <v>38.25</v>
      </c>
    </row>
    <row r="42" spans="1:26" ht="15.75" thickBot="1" x14ac:dyDescent="0.3">
      <c r="A42" s="60" t="s">
        <v>24</v>
      </c>
      <c r="B42" s="39">
        <v>1.1399999999999999</v>
      </c>
      <c r="C42" s="40">
        <v>1.1399999999999999</v>
      </c>
      <c r="D42" s="40">
        <v>1.08</v>
      </c>
      <c r="E42" s="41">
        <f t="shared" si="0"/>
        <v>1.1199999999999999</v>
      </c>
      <c r="F42" s="42">
        <v>10</v>
      </c>
      <c r="G42" s="43">
        <v>74</v>
      </c>
      <c r="H42" s="40">
        <v>41</v>
      </c>
      <c r="I42" s="40">
        <v>64</v>
      </c>
      <c r="J42" s="44">
        <f>SUM(G42:I42)</f>
        <v>179</v>
      </c>
      <c r="K42" s="45">
        <f t="shared" si="2"/>
        <v>1.8080808080808082</v>
      </c>
      <c r="L42" s="61">
        <v>1.5</v>
      </c>
      <c r="M42" s="46">
        <v>0</v>
      </c>
      <c r="N42" s="47">
        <v>0</v>
      </c>
      <c r="O42" s="47">
        <v>0</v>
      </c>
      <c r="P42" s="48">
        <f t="shared" si="3"/>
        <v>0</v>
      </c>
      <c r="Q42" s="62">
        <f>P42/99</f>
        <v>0</v>
      </c>
      <c r="R42" s="61">
        <f t="shared" si="5"/>
        <v>1.5</v>
      </c>
      <c r="S42" s="49" t="s">
        <v>17</v>
      </c>
      <c r="T42" s="50" t="s">
        <v>17</v>
      </c>
      <c r="U42" s="51" t="s">
        <v>17</v>
      </c>
      <c r="V42" s="52">
        <v>2.5</v>
      </c>
      <c r="W42" s="63">
        <v>5</v>
      </c>
      <c r="X42" s="63">
        <v>8</v>
      </c>
      <c r="Y42" s="63">
        <v>12.5</v>
      </c>
      <c r="Z42" s="63">
        <v>39.5</v>
      </c>
    </row>
    <row r="43" spans="1:26" ht="15.75" thickTop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6" x14ac:dyDescent="0.25">
      <c r="A44" s="94" t="s">
        <v>63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</row>
    <row r="45" spans="1:26" x14ac:dyDescent="0.25">
      <c r="A45" s="89" t="s">
        <v>60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x14ac:dyDescent="0.25">
      <c r="A47" s="89" t="s">
        <v>59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x14ac:dyDescent="0.25">
      <c r="A48" s="89" t="s">
        <v>62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</sheetData>
  <mergeCells count="23">
    <mergeCell ref="A45:Z45"/>
    <mergeCell ref="A46:Z46"/>
    <mergeCell ref="A47:Z47"/>
    <mergeCell ref="A48:Z48"/>
    <mergeCell ref="Q5:Q6"/>
    <mergeCell ref="Z4:Z6"/>
    <mergeCell ref="G4:Q4"/>
    <mergeCell ref="F4:F6"/>
    <mergeCell ref="L5:L6"/>
    <mergeCell ref="R4:R6"/>
    <mergeCell ref="Y4:Y6"/>
    <mergeCell ref="X4:X6"/>
    <mergeCell ref="V4:V6"/>
    <mergeCell ref="W4:W6"/>
    <mergeCell ref="A4:A6"/>
    <mergeCell ref="S4:U4"/>
    <mergeCell ref="B5:E5"/>
    <mergeCell ref="G5:J5"/>
    <mergeCell ref="M5:P5"/>
    <mergeCell ref="B4:E4"/>
    <mergeCell ref="K5:K6"/>
    <mergeCell ref="A1:Z2"/>
    <mergeCell ref="A44:Z44"/>
  </mergeCells>
  <pageMargins left="0.31496062992125984" right="0.11811023622047245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Vecerik</dc:creator>
  <cp:lastModifiedBy>Kika</cp:lastModifiedBy>
  <cp:lastPrinted>2016-12-11T13:02:33Z</cp:lastPrinted>
  <dcterms:created xsi:type="dcterms:W3CDTF">2013-10-10T10:08:49Z</dcterms:created>
  <dcterms:modified xsi:type="dcterms:W3CDTF">2016-12-11T13:31:26Z</dcterms:modified>
</cp:coreProperties>
</file>